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50" yWindow="60" windowWidth="7440" windowHeight="7230" activeTab="1"/>
  </bookViews>
  <sheets>
    <sheet name="Sheet1" sheetId="1" r:id="rId1"/>
    <sheet name="เทียบ55-56-57" sheetId="4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G21" i="4" l="1"/>
  <c r="H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B20" i="4" l="1"/>
  <c r="B19" i="4"/>
  <c r="B18" i="4"/>
  <c r="B17" i="4"/>
  <c r="B15" i="4"/>
  <c r="B14" i="4"/>
  <c r="B13" i="4"/>
  <c r="B12" i="4"/>
  <c r="B11" i="4"/>
  <c r="B10" i="4"/>
  <c r="B9" i="4"/>
  <c r="B8" i="4"/>
  <c r="B7" i="4"/>
  <c r="B6" i="4"/>
  <c r="B5" i="4"/>
  <c r="B4" i="4"/>
  <c r="B16" i="4"/>
  <c r="E21" i="4" l="1"/>
  <c r="C21" i="4"/>
  <c r="C20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6" i="1"/>
  <c r="D5" i="1"/>
  <c r="D4" i="1"/>
</calcChain>
</file>

<file path=xl/sharedStrings.xml><?xml version="1.0" encoding="utf-8"?>
<sst xmlns="http://schemas.openxmlformats.org/spreadsheetml/2006/main" count="71" uniqueCount="33">
  <si>
    <t>อยุธยา</t>
  </si>
  <si>
    <t>เสนา</t>
  </si>
  <si>
    <t>Sum AdjRw</t>
  </si>
  <si>
    <t>จัดสรรให้กับหน่วยบริการที่มีการ รับกลับ-ส่งต่อ (Refer Back)</t>
  </si>
  <si>
    <t>ท่าเรือ</t>
  </si>
  <si>
    <t>1 rwเท่ากับ</t>
  </si>
  <si>
    <t>ตารางการจัดสรรให้กับหน่วยบริการผู้ป่วยใน เขต 4 สระบุรี งวด 56IPSP04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</si>
  <si>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</si>
  <si>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</si>
  <si>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</si>
  <si>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</si>
  <si>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</si>
  <si>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</si>
  <si>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</si>
  <si>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</si>
  <si>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</si>
  <si>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</si>
  <si>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</si>
  <si>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</si>
  <si>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</si>
  <si>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หน่วยบริการ</t>
  </si>
  <si>
    <t>วงเงิน 20 ล้าน ตามข้อมูลที่หน่วยบริการส่งให้ สปสช. จากโปรแกรม E-Claim</t>
  </si>
  <si>
    <t>ศุภมิตรเสนา</t>
  </si>
  <si>
    <t>รวม</t>
  </si>
  <si>
    <t xml:space="preserve"> ปี2555รับกลับ-ส่งต่อ (Refer Back) งบ 10 ล.</t>
  </si>
  <si>
    <t xml:space="preserve"> ตามข้อมูลที่หน่วยบริการส่งให้ สปสช. จากโปรแกรม E-Claim</t>
  </si>
  <si>
    <t>Sum AdjRw ปี 56</t>
  </si>
  <si>
    <t xml:space="preserve"> ปี2556รับกลับ-ส่งต่อ (Refer Back) งบ 20 ล. (1 Rw=2,025.86)</t>
  </si>
  <si>
    <t>Sum AdjRw ปี 55</t>
  </si>
  <si>
    <t>ตารางการจัดสรรให้กับหน่วยบริการผู้ป่วยใน เขต 4 สระบุรี งวด 57IPSP04</t>
  </si>
  <si>
    <t>Sum AdjRw ปี 57</t>
  </si>
  <si>
    <t xml:space="preserve"> ปี2556รับกลับ-ส่งต่อ (Refer Back) งบ 20 ล. (1 Rw=1,296.37)</t>
  </si>
  <si>
    <t>ตารางการจัดสรร Refer Back ให้กับหน่วยบริการผู้ป่วยใน ปี 55-57เขต 4 สระบุรี  ณ 16 กรกฏาคม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</si>
</sst>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00_-;\-* #,##0.0000_-;_-* &quot;-&quot;????_-;_-@_-"/>
    <numFmt numFmtId="188" formatCode="0.0000"/>
  </numFmts>
  <fonts count="2" x14ac:knownFonts="1">
    <font>
      <sz val="17"/>
      <color theme="1"/>
      <name val="TH SarabunPSK"/>
      <family val="2"/>
      <charset val="222"/>
    </font>
    <font>
      <sz val="17"/>
      <color theme="1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3CC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0" fillId="0" borderId="0" xfId="0" applyAlignment="1">
      <alignment vertic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187" fontId="0" fillId="0" borderId="1" xfId="1" applyNumberFormat="1" applyFont="1" applyBorder="1"/>
    <xf numFmtId="188" fontId="0" fillId="0" borderId="1" xfId="0" applyNumberFormat="1" applyBorder="1"/>
    <xf numFmtId="0" fontId="0" fillId="0" borderId="0" xfId="0" applyAlignment="1">
      <alignment horizontal="center"/>
    </xf>
    <xf numFmtId="43" fontId="0" fillId="2" borderId="1" xfId="1" applyFont="1" applyFill="1" applyBorder="1" applyAlignment="1">
      <alignment horizontal="center" vertical="center" wrapText="1"/>
    </xf>
    <xf numFmtId="43" fontId="0" fillId="3" borderId="1" xfId="1" applyFon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CC33"/>
      <color rgb="FFFF33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6refer%20back%2055%20&#3629;&#3618;&#3640;&#3608;&#3618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นเขต"/>
      <sheetName val="พิมพ์หน้านี้"/>
    </sheetNames>
    <sheetDataSet>
      <sheetData sheetId="0"/>
      <sheetData sheetId="1">
        <row r="15">
          <cell r="F15">
            <v>133.6823</v>
          </cell>
        </row>
        <row r="22">
          <cell r="F22">
            <v>44.641599999999997</v>
          </cell>
        </row>
        <row r="23">
          <cell r="F23">
            <v>15.451699999999999</v>
          </cell>
        </row>
        <row r="25">
          <cell r="F25">
            <v>85.692099999999996</v>
          </cell>
        </row>
        <row r="26">
          <cell r="F26">
            <v>39.123399999999997</v>
          </cell>
        </row>
        <row r="27">
          <cell r="F27">
            <v>83.980099999999979</v>
          </cell>
        </row>
        <row r="31">
          <cell r="F31">
            <v>22.918600000000001</v>
          </cell>
        </row>
        <row r="39">
          <cell r="F39">
            <v>68.424999999999997</v>
          </cell>
        </row>
        <row r="41">
          <cell r="F41">
            <v>887.87179999999989</v>
          </cell>
        </row>
        <row r="46">
          <cell r="F46">
            <v>78.278400000000005</v>
          </cell>
        </row>
        <row r="48">
          <cell r="F48">
            <v>42.479700000000001</v>
          </cell>
        </row>
        <row r="49">
          <cell r="F49">
            <v>8.5230999999999995</v>
          </cell>
        </row>
        <row r="52">
          <cell r="F52">
            <v>129.21270000000001</v>
          </cell>
        </row>
        <row r="56">
          <cell r="F56">
            <v>113.35749999999999</v>
          </cell>
        </row>
        <row r="63">
          <cell r="F63">
            <v>112.65270000000001</v>
          </cell>
        </row>
        <row r="69">
          <cell r="F69">
            <v>159.47470000000001</v>
          </cell>
        </row>
        <row r="81">
          <cell r="F81">
            <v>68.265600000000006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workbookViewId="0">
      <selection activeCell="H4" sqref="H4:H19"/>
    </sheetView>
  </sheetViews>
  <sheetFormatPr defaultRowHeight="22.5" x14ac:dyDescent="0.35"/>
  <cols>
    <col min="1" max="1" width="11.5" customWidth="1"/>
    <col min="2" max="2" width="10.75" bestFit="1" customWidth="1"/>
    <col min="3" max="3" width="19.625" style="1" customWidth="1"/>
    <col min="4" max="4" width="11.125" customWidth="1"/>
    <col min="6" max="6" width="11.625" customWidth="1"/>
    <col min="7" max="7" width="10.75" bestFit="1" customWidth="1"/>
    <col min="8" max="8" width="18" customWidth="1"/>
  </cols>
  <sheetData>
    <row r="1" spans="1:9" x14ac:dyDescent="0.35">
      <c r="A1" t="s">
        <v>6</v>
      </c>
      <c r="F1" t="s">
        <v>29</v>
      </c>
      <c r="H1" s="1"/>
    </row>
    <row r="2" spans="1:9" x14ac:dyDescent="0.35">
      <c r="A2" t="s">
        <v>21</v>
      </c>
      <c r="F2" t="s">
        <v>21</v>
      </c>
      <c r="H2" s="1"/>
    </row>
    <row r="3" spans="1:9" s="2" customFormat="1" ht="202.5" x14ac:dyDescent="0.35">
      <c r="A3" s="6" t="s">
        <v>20</v>
      </c>
      <c r="B3" s="6" t="s">
        <v>2</v>
      </c>
      <c r="C3" s="7" t="s">
        <v>3</v>
      </c>
      <c r="D3" s="6" t="s">
        <v>5</v>
      </c>
      <c r="F3" s="6" t="s">
        <v>20</v>
      </c>
      <c r="G3" s="6" t="s">
        <v>2</v>
      </c>
      <c r="H3" s="7" t="s">
        <v>3</v>
      </c>
      <c r="I3" s="6" t="s">
        <v>5</v>
      </c>
    </row>
    <row r="4" spans="1:9" x14ac:dyDescent="0.35">
      <c r="A4" s="3" t="s">
        <v>0</v>
      </c>
      <c r="B4" s="3">
        <v>668.19920000000002</v>
      </c>
      <c r="C4" s="4">
        <v>1353676.5</v>
      </c>
      <c r="D4" s="5">
        <f>+C4/B4</f>
        <v>2025.8577083001596</v>
      </c>
      <c r="F4" s="3" t="s">
        <v>0</v>
      </c>
      <c r="G4" s="3">
        <v>953.04</v>
      </c>
      <c r="H4" s="4">
        <v>1235487.7</v>
      </c>
      <c r="I4" s="5">
        <f>+H4/G4</f>
        <v>1296.3650004197095</v>
      </c>
    </row>
    <row r="5" spans="1:9" x14ac:dyDescent="0.35">
      <c r="A5" s="3" t="s">
        <v>1</v>
      </c>
      <c r="B5" s="3">
        <v>217.12540000000001</v>
      </c>
      <c r="C5" s="4">
        <v>439865.06</v>
      </c>
      <c r="D5" s="5">
        <f>+C5/B5</f>
        <v>2025.8572235215224</v>
      </c>
      <c r="F5" s="3" t="s">
        <v>1</v>
      </c>
      <c r="G5" s="3">
        <v>284.36369999999999</v>
      </c>
      <c r="H5" s="4">
        <v>368639.8</v>
      </c>
      <c r="I5" s="5">
        <f>+H5/G5</f>
        <v>1296.3672930124344</v>
      </c>
    </row>
    <row r="6" spans="1:9" x14ac:dyDescent="0.35">
      <c r="A6" s="3" t="s">
        <v>4</v>
      </c>
      <c r="B6" s="3">
        <v>5.3188000000000004</v>
      </c>
      <c r="C6" s="4">
        <v>10775.15</v>
      </c>
      <c r="D6" s="5">
        <f>+C6/B6</f>
        <v>2025.8610964879294</v>
      </c>
      <c r="F6" s="3" t="s">
        <v>4</v>
      </c>
      <c r="G6" s="3">
        <v>170.88900000000001</v>
      </c>
      <c r="H6" s="4">
        <v>221534.45</v>
      </c>
      <c r="I6" s="5">
        <f>+H6/G6</f>
        <v>1296.3645992427832</v>
      </c>
    </row>
    <row r="7" spans="1:9" x14ac:dyDescent="0.35">
      <c r="A7" s="3" t="s">
        <v>7</v>
      </c>
      <c r="B7" s="3">
        <v>110.73399999999999</v>
      </c>
      <c r="C7" s="4">
        <v>224331.33</v>
      </c>
      <c r="D7" s="5">
        <f t="shared" ref="D7:D19" si="0">+C7/B7</f>
        <v>2025.8577311394874</v>
      </c>
      <c r="F7" s="3" t="s">
        <v>7</v>
      </c>
      <c r="G7" s="3">
        <v>126.93089999999999</v>
      </c>
      <c r="H7" s="4">
        <v>164548.71</v>
      </c>
      <c r="I7" s="5">
        <f t="shared" ref="I7:I19" si="1">+H7/G7</f>
        <v>1296.3644786257719</v>
      </c>
    </row>
    <row r="8" spans="1:9" x14ac:dyDescent="0.35">
      <c r="A8" s="3" t="s">
        <v>8</v>
      </c>
      <c r="B8" s="3">
        <v>91.412800000000004</v>
      </c>
      <c r="C8" s="4">
        <v>185189.32</v>
      </c>
      <c r="D8" s="5">
        <f t="shared" si="0"/>
        <v>2025.8576479442704</v>
      </c>
      <c r="F8" s="3" t="s">
        <v>8</v>
      </c>
      <c r="G8" s="3">
        <v>111.4136</v>
      </c>
      <c r="H8" s="4">
        <v>144432.63</v>
      </c>
      <c r="I8" s="5">
        <f t="shared" si="1"/>
        <v>1296.3644474283212</v>
      </c>
    </row>
    <row r="9" spans="1:9" x14ac:dyDescent="0.35">
      <c r="A9" s="3" t="s">
        <v>9</v>
      </c>
      <c r="B9" s="3">
        <v>35.978200000000001</v>
      </c>
      <c r="C9" s="4">
        <v>72886.720000000001</v>
      </c>
      <c r="D9" s="5">
        <f t="shared" si="0"/>
        <v>2025.8578806054777</v>
      </c>
      <c r="F9" s="3" t="s">
        <v>9</v>
      </c>
      <c r="G9" s="3">
        <v>38.678800000000003</v>
      </c>
      <c r="H9" s="4">
        <v>50141.84</v>
      </c>
      <c r="I9" s="5">
        <f t="shared" si="1"/>
        <v>1296.3649337621641</v>
      </c>
    </row>
    <row r="10" spans="1:9" x14ac:dyDescent="0.35">
      <c r="A10" s="3" t="s">
        <v>10</v>
      </c>
      <c r="B10" s="3">
        <v>165.54509999999999</v>
      </c>
      <c r="C10" s="4">
        <v>335370.82</v>
      </c>
      <c r="D10" s="5">
        <f t="shared" si="0"/>
        <v>2025.8577269879931</v>
      </c>
      <c r="F10" s="3" t="s">
        <v>10</v>
      </c>
      <c r="G10" s="3">
        <v>249.84139999999999</v>
      </c>
      <c r="H10" s="4">
        <v>323885.84999999998</v>
      </c>
      <c r="I10" s="5">
        <f t="shared" si="1"/>
        <v>1296.3658144727015</v>
      </c>
    </row>
    <row r="11" spans="1:9" x14ac:dyDescent="0.35">
      <c r="A11" s="3" t="s">
        <v>11</v>
      </c>
      <c r="B11" s="3">
        <v>82.604699999999994</v>
      </c>
      <c r="C11" s="4">
        <v>167345.37</v>
      </c>
      <c r="D11" s="5">
        <f t="shared" si="0"/>
        <v>2025.8577296449234</v>
      </c>
      <c r="F11" s="3" t="s">
        <v>11</v>
      </c>
      <c r="G11" s="3">
        <v>73.976600000000005</v>
      </c>
      <c r="H11" s="4">
        <v>95900.68</v>
      </c>
      <c r="I11" s="5">
        <f t="shared" si="1"/>
        <v>1296.3650667913905</v>
      </c>
    </row>
    <row r="12" spans="1:9" x14ac:dyDescent="0.35">
      <c r="A12" s="3" t="s">
        <v>12</v>
      </c>
      <c r="B12" s="3">
        <v>88.931600000000003</v>
      </c>
      <c r="C12" s="4">
        <v>180162.77</v>
      </c>
      <c r="D12" s="5">
        <f t="shared" si="0"/>
        <v>2025.8577378569596</v>
      </c>
      <c r="F12" s="3" t="s">
        <v>12</v>
      </c>
      <c r="G12" s="3">
        <v>112.6529</v>
      </c>
      <c r="H12" s="4">
        <v>146039.28</v>
      </c>
      <c r="I12" s="5">
        <f t="shared" si="1"/>
        <v>1296.3650292180671</v>
      </c>
    </row>
    <row r="13" spans="1:9" x14ac:dyDescent="0.35">
      <c r="A13" s="3" t="s">
        <v>13</v>
      </c>
      <c r="B13" s="3">
        <v>81.560199999999995</v>
      </c>
      <c r="C13" s="4">
        <v>165229.35999999999</v>
      </c>
      <c r="D13" s="5">
        <f t="shared" si="0"/>
        <v>2025.8577100105199</v>
      </c>
      <c r="F13" s="3" t="s">
        <v>13</v>
      </c>
      <c r="G13" s="3">
        <v>105.01009999999999</v>
      </c>
      <c r="H13" s="4">
        <v>136131.35</v>
      </c>
      <c r="I13" s="5">
        <f t="shared" si="1"/>
        <v>1296.3643497149324</v>
      </c>
    </row>
    <row r="14" spans="1:9" x14ac:dyDescent="0.35">
      <c r="A14" s="3" t="s">
        <v>14</v>
      </c>
      <c r="B14" s="3">
        <v>52.576999999999998</v>
      </c>
      <c r="C14" s="4">
        <v>106513.55</v>
      </c>
      <c r="D14" s="5">
        <f t="shared" si="0"/>
        <v>2025.8582650208268</v>
      </c>
      <c r="F14" s="3" t="s">
        <v>14</v>
      </c>
      <c r="G14" s="3">
        <v>116.9842</v>
      </c>
      <c r="H14" s="4">
        <v>151654.22</v>
      </c>
      <c r="I14" s="5">
        <f t="shared" si="1"/>
        <v>1296.3649792023195</v>
      </c>
    </row>
    <row r="15" spans="1:9" x14ac:dyDescent="0.35">
      <c r="A15" s="3" t="s">
        <v>15</v>
      </c>
      <c r="B15" s="3">
        <v>98.153499999999994</v>
      </c>
      <c r="C15" s="4">
        <v>198845.02</v>
      </c>
      <c r="D15" s="5">
        <f t="shared" si="0"/>
        <v>2025.8576617237286</v>
      </c>
      <c r="F15" s="3" t="s">
        <v>15</v>
      </c>
      <c r="G15" s="3">
        <v>144.8854</v>
      </c>
      <c r="H15" s="4">
        <v>187824.36</v>
      </c>
      <c r="I15" s="5">
        <f t="shared" si="1"/>
        <v>1296.3649891569473</v>
      </c>
    </row>
    <row r="16" spans="1:9" x14ac:dyDescent="0.35">
      <c r="A16" s="3" t="s">
        <v>16</v>
      </c>
      <c r="B16" s="3">
        <v>26.848500000000001</v>
      </c>
      <c r="C16" s="4">
        <v>54391.25</v>
      </c>
      <c r="D16" s="5">
        <f t="shared" si="0"/>
        <v>2025.8580553848444</v>
      </c>
      <c r="F16" s="3" t="s">
        <v>16</v>
      </c>
      <c r="G16" s="3">
        <v>13.8474</v>
      </c>
      <c r="H16" s="4">
        <v>17951.28</v>
      </c>
      <c r="I16" s="5">
        <f t="shared" si="1"/>
        <v>1296.364660513887</v>
      </c>
    </row>
    <row r="17" spans="1:9" x14ac:dyDescent="0.35">
      <c r="A17" s="3" t="s">
        <v>17</v>
      </c>
      <c r="B17" s="3">
        <v>46.041800000000002</v>
      </c>
      <c r="C17" s="4">
        <v>93274.14</v>
      </c>
      <c r="D17" s="5">
        <f t="shared" si="0"/>
        <v>2025.8578074706027</v>
      </c>
      <c r="F17" s="3" t="s">
        <v>17</v>
      </c>
      <c r="G17" s="3">
        <v>108.7881</v>
      </c>
      <c r="H17" s="4">
        <v>141029.09</v>
      </c>
      <c r="I17" s="5">
        <f t="shared" si="1"/>
        <v>1296.3650436031146</v>
      </c>
    </row>
    <row r="18" spans="1:9" x14ac:dyDescent="0.35">
      <c r="A18" s="3" t="s">
        <v>18</v>
      </c>
      <c r="B18" s="3">
        <v>41.8752</v>
      </c>
      <c r="C18" s="4">
        <v>84833.2</v>
      </c>
      <c r="D18" s="5">
        <f t="shared" si="0"/>
        <v>2025.8577869478831</v>
      </c>
      <c r="F18" s="3" t="s">
        <v>18</v>
      </c>
      <c r="G18" s="3">
        <v>39.102600000000002</v>
      </c>
      <c r="H18" s="4">
        <v>50691.18</v>
      </c>
      <c r="I18" s="5">
        <f t="shared" si="1"/>
        <v>1296.3634131745714</v>
      </c>
    </row>
    <row r="19" spans="1:9" x14ac:dyDescent="0.35">
      <c r="A19" s="3" t="s">
        <v>19</v>
      </c>
      <c r="B19" s="3">
        <v>30.829899999999999</v>
      </c>
      <c r="C19" s="4">
        <v>62457</v>
      </c>
      <c r="D19" s="5">
        <f t="shared" si="0"/>
        <v>2025.8580144599887</v>
      </c>
      <c r="F19" s="3" t="s">
        <v>19</v>
      </c>
      <c r="G19" s="3">
        <v>60.847299999999997</v>
      </c>
      <c r="H19" s="4">
        <v>78880.31</v>
      </c>
      <c r="I19" s="5">
        <f t="shared" si="1"/>
        <v>1296.3649989399694</v>
      </c>
    </row>
    <row r="20" spans="1:9" x14ac:dyDescent="0.35">
      <c r="A20" s="3"/>
      <c r="B20" s="3"/>
      <c r="C20" s="4">
        <f>SUM(C4:C19)</f>
        <v>3735146.56</v>
      </c>
      <c r="D20" s="5"/>
      <c r="F20" s="3"/>
      <c r="G20" s="3"/>
      <c r="H20" s="4">
        <f>SUM(H4:H19)</f>
        <v>3514772.73</v>
      </c>
      <c r="I20" s="5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1"/>
  <sheetViews>
    <sheetView tabSelected="1" zoomScaleNormal="100" workbookViewId="0">
      <selection activeCell="I11" sqref="I11"/>
    </sheetView>
  </sheetViews>
  <sheetFormatPr defaultRowHeight="22.5" x14ac:dyDescent="0.35"/>
  <cols>
    <col min="1" max="2" width="11.5" customWidth="1"/>
    <col min="3" max="3" width="30.5" style="1" customWidth="1"/>
    <col min="4" max="4" width="11.625" style="1" customWidth="1"/>
    <col min="5" max="5" width="29.5" style="1" customWidth="1"/>
    <col min="6" max="6" width="11.375" customWidth="1"/>
    <col min="7" max="7" width="29.25" customWidth="1"/>
  </cols>
  <sheetData>
    <row r="1" spans="1:7" x14ac:dyDescent="0.35">
      <c r="A1" s="10" t="s">
        <v>32</v>
      </c>
      <c r="B1" s="10"/>
      <c r="C1" s="10"/>
      <c r="D1" s="10"/>
      <c r="E1" s="10"/>
      <c r="F1" s="10"/>
    </row>
    <row r="2" spans="1:7" x14ac:dyDescent="0.35">
      <c r="A2" s="10" t="s">
        <v>25</v>
      </c>
      <c r="B2" s="10"/>
      <c r="C2" s="10"/>
      <c r="D2" s="10"/>
      <c r="E2" s="10"/>
      <c r="F2" s="10"/>
    </row>
    <row r="3" spans="1:7" s="2" customFormat="1" ht="45" x14ac:dyDescent="0.35">
      <c r="A3" s="6" t="s">
        <v>20</v>
      </c>
      <c r="B3" s="11" t="s">
        <v>28</v>
      </c>
      <c r="C3" s="7" t="s">
        <v>24</v>
      </c>
      <c r="D3" s="12" t="s">
        <v>26</v>
      </c>
      <c r="E3" s="7" t="s">
        <v>27</v>
      </c>
      <c r="F3" s="13" t="s">
        <v>30</v>
      </c>
      <c r="G3" s="7" t="s">
        <v>31</v>
      </c>
    </row>
    <row r="4" spans="1:7" x14ac:dyDescent="0.35">
      <c r="A4" s="3" t="s">
        <v>0</v>
      </c>
      <c r="B4" s="9">
        <f>+[1]พิมพ์หน้านี้!$F$41</f>
        <v>887.87179999999989</v>
      </c>
      <c r="C4" s="4">
        <v>925209.3</v>
      </c>
      <c r="D4" s="8">
        <v>668.19920000000002</v>
      </c>
      <c r="E4" s="4">
        <v>1353676.5</v>
      </c>
      <c r="F4" s="3">
        <v>953.04</v>
      </c>
      <c r="G4" s="4">
        <v>1235487.7</v>
      </c>
    </row>
    <row r="5" spans="1:7" x14ac:dyDescent="0.35">
      <c r="A5" s="3" t="s">
        <v>1</v>
      </c>
      <c r="B5" s="9">
        <f>+[1]พิมพ์หน้านี้!$F$69</f>
        <v>159.47470000000001</v>
      </c>
      <c r="C5" s="4">
        <v>166181.06</v>
      </c>
      <c r="D5" s="8">
        <v>217.12540000000001</v>
      </c>
      <c r="E5" s="4">
        <v>439865.06</v>
      </c>
      <c r="F5" s="3">
        <v>284.36369999999999</v>
      </c>
      <c r="G5" s="4">
        <v>368639.8</v>
      </c>
    </row>
    <row r="6" spans="1:7" x14ac:dyDescent="0.35">
      <c r="A6" s="3" t="s">
        <v>4</v>
      </c>
      <c r="B6" s="9">
        <f>+[1]พิมพ์หน้านี้!$F$15</f>
        <v>133.6823</v>
      </c>
      <c r="C6" s="4">
        <v>139304.01999999999</v>
      </c>
      <c r="D6" s="8">
        <v>5.3188000000000004</v>
      </c>
      <c r="E6" s="4">
        <v>10775.15</v>
      </c>
      <c r="F6" s="3">
        <v>170.88900000000001</v>
      </c>
      <c r="G6" s="4">
        <v>221534.45</v>
      </c>
    </row>
    <row r="7" spans="1:7" x14ac:dyDescent="0.35">
      <c r="A7" s="3" t="s">
        <v>7</v>
      </c>
      <c r="B7" s="9">
        <f>+[1]พิมพ์หน้านี้!$F$63</f>
        <v>112.65270000000001</v>
      </c>
      <c r="C7" s="4">
        <v>117390.06</v>
      </c>
      <c r="D7" s="8">
        <v>110.73399999999999</v>
      </c>
      <c r="E7" s="4">
        <v>224331.33</v>
      </c>
      <c r="F7" s="3">
        <v>126.93089999999999</v>
      </c>
      <c r="G7" s="4">
        <v>164548.71</v>
      </c>
    </row>
    <row r="8" spans="1:7" x14ac:dyDescent="0.35">
      <c r="A8" s="3" t="s">
        <v>8</v>
      </c>
      <c r="B8" s="9">
        <f>+[1]พิมพ์หน้านี้!$F$23</f>
        <v>15.451699999999999</v>
      </c>
      <c r="C8" s="4">
        <v>16101.49</v>
      </c>
      <c r="D8" s="8">
        <v>91.412800000000004</v>
      </c>
      <c r="E8" s="4">
        <v>185189.32</v>
      </c>
      <c r="F8" s="3">
        <v>111.4136</v>
      </c>
      <c r="G8" s="4">
        <v>144432.63</v>
      </c>
    </row>
    <row r="9" spans="1:7" x14ac:dyDescent="0.35">
      <c r="A9" s="3" t="s">
        <v>9</v>
      </c>
      <c r="B9" s="9">
        <f>+[1]พิมพ์หน้านี้!$F$25</f>
        <v>85.692099999999996</v>
      </c>
      <c r="C9" s="4">
        <v>89295.69</v>
      </c>
      <c r="D9" s="8">
        <v>35.978200000000001</v>
      </c>
      <c r="E9" s="4">
        <v>72886.720000000001</v>
      </c>
      <c r="F9" s="3">
        <v>38.678800000000003</v>
      </c>
      <c r="G9" s="4">
        <v>50141.84</v>
      </c>
    </row>
    <row r="10" spans="1:7" x14ac:dyDescent="0.35">
      <c r="A10" s="3" t="s">
        <v>10</v>
      </c>
      <c r="B10" s="9">
        <f>+[1]พิมพ์หน้านี้!$F$27</f>
        <v>83.980099999999979</v>
      </c>
      <c r="C10" s="4">
        <v>87511.7</v>
      </c>
      <c r="D10" s="8">
        <v>165.54509999999999</v>
      </c>
      <c r="E10" s="4">
        <v>335370.82</v>
      </c>
      <c r="F10" s="3">
        <v>249.84139999999999</v>
      </c>
      <c r="G10" s="4">
        <v>323885.84999999998</v>
      </c>
    </row>
    <row r="11" spans="1:7" x14ac:dyDescent="0.35">
      <c r="A11" s="3" t="s">
        <v>11</v>
      </c>
      <c r="B11" s="9">
        <f>+[1]พิมพ์หน้านี้!$F$26</f>
        <v>39.123399999999997</v>
      </c>
      <c r="C11" s="4">
        <v>40768.65</v>
      </c>
      <c r="D11" s="8">
        <v>82.604699999999994</v>
      </c>
      <c r="E11" s="4">
        <v>167345.37</v>
      </c>
      <c r="F11" s="3">
        <v>73.976600000000005</v>
      </c>
      <c r="G11" s="4">
        <v>95900.68</v>
      </c>
    </row>
    <row r="12" spans="1:7" x14ac:dyDescent="0.35">
      <c r="A12" s="3" t="s">
        <v>12</v>
      </c>
      <c r="B12" s="9">
        <f>+[1]พิมพ์หน้านี้!$F$39</f>
        <v>68.424999999999997</v>
      </c>
      <c r="C12" s="4">
        <v>71302.460000000006</v>
      </c>
      <c r="D12" s="8">
        <v>88.931600000000003</v>
      </c>
      <c r="E12" s="4">
        <v>180162.77</v>
      </c>
      <c r="F12" s="3">
        <v>112.6529</v>
      </c>
      <c r="G12" s="4">
        <v>146039.28</v>
      </c>
    </row>
    <row r="13" spans="1:7" x14ac:dyDescent="0.35">
      <c r="A13" s="3" t="s">
        <v>13</v>
      </c>
      <c r="B13" s="9">
        <f>+[1]พิมพ์หน้านี้!$F$46</f>
        <v>78.278400000000005</v>
      </c>
      <c r="C13" s="4">
        <v>81570.23</v>
      </c>
      <c r="D13" s="8">
        <v>81.560199999999995</v>
      </c>
      <c r="E13" s="4">
        <v>165229.35999999999</v>
      </c>
      <c r="F13" s="3">
        <v>105.01009999999999</v>
      </c>
      <c r="G13" s="4">
        <v>136131.35</v>
      </c>
    </row>
    <row r="14" spans="1:7" x14ac:dyDescent="0.35">
      <c r="A14" s="3" t="s">
        <v>14</v>
      </c>
      <c r="B14" s="9">
        <f>+[1]พิมพ์หน้านี้!$F$52</f>
        <v>129.21270000000001</v>
      </c>
      <c r="C14" s="4">
        <v>134646.46</v>
      </c>
      <c r="D14" s="8">
        <v>52.576999999999998</v>
      </c>
      <c r="E14" s="4">
        <v>106513.55</v>
      </c>
      <c r="F14" s="3">
        <v>116.9842</v>
      </c>
      <c r="G14" s="4">
        <v>151654.22</v>
      </c>
    </row>
    <row r="15" spans="1:7" x14ac:dyDescent="0.35">
      <c r="A15" s="3" t="s">
        <v>15</v>
      </c>
      <c r="B15" s="9">
        <f>+[1]พิมพ์หน้านี้!$F$56</f>
        <v>113.35749999999999</v>
      </c>
      <c r="C15" s="4">
        <v>118124.5</v>
      </c>
      <c r="D15" s="8">
        <v>98.153499999999994</v>
      </c>
      <c r="E15" s="4">
        <v>198845.02</v>
      </c>
      <c r="F15" s="3">
        <v>144.8854</v>
      </c>
      <c r="G15" s="4">
        <v>187824.36</v>
      </c>
    </row>
    <row r="16" spans="1:7" x14ac:dyDescent="0.35">
      <c r="A16" s="3" t="s">
        <v>16</v>
      </c>
      <c r="B16" s="9">
        <f>+[1]พิมพ์หน้านี้!$F$22</f>
        <v>44.641599999999997</v>
      </c>
      <c r="C16" s="4">
        <v>46518.9</v>
      </c>
      <c r="D16" s="8">
        <v>26.848500000000001</v>
      </c>
      <c r="E16" s="4">
        <v>54391.25</v>
      </c>
      <c r="F16" s="3">
        <v>13.8474</v>
      </c>
      <c r="G16" s="4">
        <v>17951.28</v>
      </c>
    </row>
    <row r="17" spans="1:7" x14ac:dyDescent="0.35">
      <c r="A17" s="3" t="s">
        <v>17</v>
      </c>
      <c r="B17" s="9">
        <f>+[1]พิมพ์หน้านี้!$F$81</f>
        <v>68.265600000000006</v>
      </c>
      <c r="C17" s="4">
        <v>71136.36</v>
      </c>
      <c r="D17" s="8">
        <v>46.041800000000002</v>
      </c>
      <c r="E17" s="4">
        <v>93274.14</v>
      </c>
      <c r="F17" s="3">
        <v>108.7881</v>
      </c>
      <c r="G17" s="4">
        <v>141029.09</v>
      </c>
    </row>
    <row r="18" spans="1:7" x14ac:dyDescent="0.35">
      <c r="A18" s="3" t="s">
        <v>18</v>
      </c>
      <c r="B18" s="9">
        <f>+[1]พิมพ์หน้านี้!$F$48</f>
        <v>42.479700000000001</v>
      </c>
      <c r="C18" s="4">
        <v>44266.09</v>
      </c>
      <c r="D18" s="8">
        <v>41.8752</v>
      </c>
      <c r="E18" s="4">
        <v>84833.2</v>
      </c>
      <c r="F18" s="3">
        <v>39.102600000000002</v>
      </c>
      <c r="G18" s="4">
        <v>50691.18</v>
      </c>
    </row>
    <row r="19" spans="1:7" x14ac:dyDescent="0.35">
      <c r="A19" s="3" t="s">
        <v>19</v>
      </c>
      <c r="B19" s="9">
        <f>+[1]พิมพ์หน้านี้!$F$31</f>
        <v>22.918600000000001</v>
      </c>
      <c r="C19" s="4">
        <v>23882.39</v>
      </c>
      <c r="D19" s="8">
        <v>30.829899999999999</v>
      </c>
      <c r="E19" s="4">
        <v>62457</v>
      </c>
      <c r="F19" s="3">
        <v>60.847299999999997</v>
      </c>
      <c r="G19" s="4">
        <v>78880.31</v>
      </c>
    </row>
    <row r="20" spans="1:7" x14ac:dyDescent="0.35">
      <c r="A20" s="3" t="s">
        <v>22</v>
      </c>
      <c r="B20" s="9">
        <f>+[1]พิมพ์หน้านี้!$F$49</f>
        <v>8.5230999999999995</v>
      </c>
      <c r="C20" s="4">
        <v>8881.52</v>
      </c>
      <c r="D20" s="8">
        <v>0.29220000000000002</v>
      </c>
      <c r="E20" s="4">
        <v>591.96</v>
      </c>
      <c r="F20" s="8">
        <v>2.9506999999999999</v>
      </c>
      <c r="G20" s="4">
        <v>3825.18</v>
      </c>
    </row>
    <row r="21" spans="1:7" x14ac:dyDescent="0.35">
      <c r="A21" s="3" t="s">
        <v>23</v>
      </c>
      <c r="B21" s="3"/>
      <c r="C21" s="4">
        <f>SUM(C4:C20)</f>
        <v>2182090.88</v>
      </c>
      <c r="D21" s="8"/>
      <c r="E21" s="4">
        <f>SUM(E4:E20)</f>
        <v>3735738.52</v>
      </c>
      <c r="F21" s="8"/>
      <c r="G21" s="4">
        <f>SUM(G4:G20)</f>
        <v>3518597.91</v>
      </c>
    </row>
  </sheetData>
  <mergeCells count="2">
    <mergeCell ref="A1:F1"/>
    <mergeCell ref="A2:F2"/>
  </mergeCells>
  <conditionalFormatting sqref="E4:E20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{F275AF55-A40E-4580-B831-61F828402611}</x14:id>
        </ext>
      </extLst>
    </cfRule>
  </conditionalFormatting>
  <conditionalFormatting sqref="C4:C20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{2680CBC4-46A6-4D73-8D15-A487277D5127}</x14:id>
        </ext>
      </extLst>
    </cfRule>
  </conditionalFormatting>
  <conditionalFormatting sqref="G4:G2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{AFDF3DDD-31D6-43F8-BD49-4EB952EB4DA4}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75AF55-A40E-4580-B831-61F82840261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E4:E20</xm:sqref>
        </x14:conditionalFormatting>
        <x14:conditionalFormatting xmlns:xm="http://schemas.microsoft.com/office/excel/2006/main">
          <x14:cfRule type="dataBar" id="{2680CBC4-46A6-4D73-8D15-A487277D51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C4:C20</xm:sqref>
        </x14:conditionalFormatting>
        <x14:conditionalFormatting xmlns:xm="http://schemas.microsoft.com/office/excel/2006/main">
          <x14:cfRule type="dataBar" id="{AFDF3DDD-31D6-43F8-BD49-4EB952EB4D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G4:G20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เทียบ55-56-57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siam125</cp:lastModifiedBy>
  <cp:lastPrinted>2014-10-03T03:43:16Z</cp:lastPrinted>
  <dcterms:created xsi:type="dcterms:W3CDTF">2014-08-14T06:28:54Z</dcterms:created>
  <dcterms:modified xsi:type="dcterms:W3CDTF">2015-08-04T03:50:30Z</dcterms:modified>
</cp:coreProperties>
</file>